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" sheetId="1" r:id="rId1"/>
  </sheets>
  <calcPr calcId="152511"/>
</workbook>
</file>

<file path=xl/calcChain.xml><?xml version="1.0" encoding="utf-8"?>
<calcChain xmlns="http://schemas.openxmlformats.org/spreadsheetml/2006/main">
  <c r="Q10" i="1" l="1"/>
  <c r="Q13" i="1"/>
  <c r="Q14" i="1"/>
  <c r="Q15" i="1"/>
  <c r="Q16" i="1"/>
  <c r="Q17" i="1"/>
  <c r="Q18" i="1"/>
  <c r="Q19" i="1"/>
  <c r="Q20" i="1"/>
  <c r="Q23" i="1"/>
  <c r="Q24" i="1"/>
  <c r="Q25" i="1"/>
  <c r="Q26" i="1"/>
  <c r="Q27" i="1"/>
  <c r="Q28" i="1"/>
  <c r="Q9" i="1"/>
  <c r="J11" i="1"/>
  <c r="J12" i="1"/>
  <c r="J17" i="1"/>
  <c r="J18" i="1"/>
  <c r="J19" i="1"/>
  <c r="J20" i="1"/>
  <c r="J21" i="1"/>
  <c r="J22" i="1"/>
  <c r="J25" i="1"/>
  <c r="J26" i="1"/>
  <c r="J27" i="1"/>
  <c r="J28" i="1"/>
  <c r="I27" i="1"/>
  <c r="P21" i="1"/>
  <c r="Q21" i="1" s="1"/>
  <c r="I21" i="1"/>
  <c r="I22" i="1"/>
  <c r="P28" i="1" l="1"/>
  <c r="I28" i="1"/>
  <c r="P26" i="1"/>
  <c r="I25" i="1"/>
  <c r="I26" i="1"/>
  <c r="I24" i="1"/>
  <c r="J24" i="1" s="1"/>
  <c r="P23" i="1"/>
  <c r="P24" i="1"/>
  <c r="I23" i="1"/>
  <c r="J23" i="1" s="1"/>
  <c r="P20" i="1"/>
  <c r="P22" i="1"/>
  <c r="Q22" i="1" s="1"/>
  <c r="P25" i="1"/>
  <c r="P27" i="1"/>
  <c r="P19" i="1"/>
  <c r="I19" i="1"/>
  <c r="I20" i="1"/>
  <c r="P17" i="1"/>
  <c r="P18" i="1"/>
  <c r="I18" i="1"/>
  <c r="I17" i="1"/>
  <c r="P15" i="1"/>
  <c r="P16" i="1"/>
  <c r="P13" i="1"/>
  <c r="P14" i="1"/>
  <c r="P11" i="1"/>
  <c r="Q11" i="1" s="1"/>
  <c r="P12" i="1"/>
  <c r="Q12" i="1" s="1"/>
  <c r="I10" i="1"/>
  <c r="J10" i="1" s="1"/>
  <c r="I11" i="1"/>
  <c r="I12" i="1"/>
  <c r="P9" i="1"/>
  <c r="P10" i="1"/>
  <c r="I9" i="1"/>
  <c r="J9" i="1" s="1"/>
</calcChain>
</file>

<file path=xl/sharedStrings.xml><?xml version="1.0" encoding="utf-8"?>
<sst xmlns="http://schemas.openxmlformats.org/spreadsheetml/2006/main" count="172" uniqueCount="50">
  <si>
    <t>Route</t>
  </si>
  <si>
    <t/>
  </si>
  <si>
    <t>AF</t>
  </si>
  <si>
    <t>KL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</si>
  <si>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</si>
  <si>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</si>
  <si>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</si>
  <si>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</si>
  <si>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</si>
  <si>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</si>
  <si>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</si>
  <si>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</si>
  <si>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MOW</t>
  </si>
  <si>
    <t>EUR</t>
  </si>
  <si>
    <t/>
  </si>
  <si>
    <t>BOG</t>
  </si>
  <si>
    <t>BUE</t>
  </si>
  <si>
    <t>CLO</t>
  </si>
  <si>
    <t>GYE</t>
  </si>
  <si>
    <t>LIM</t>
  </si>
  <si>
    <t>MVD</t>
  </si>
  <si>
    <t>PTY</t>
  </si>
  <si>
    <t>RIO</t>
  </si>
  <si>
    <t>SAO</t>
  </si>
  <si>
    <t>SJO</t>
  </si>
  <si>
    <t>1M</t>
  </si>
  <si>
    <t>7 days/SU</t>
  </si>
  <si>
    <t>VPRRU</t>
  </si>
  <si>
    <t>SALES</t>
  </si>
  <si>
    <t>TRAVEL</t>
  </si>
  <si>
    <t>BLACKOUTS</t>
  </si>
  <si>
    <t>MINISTAY</t>
  </si>
  <si>
    <t>MAXISTAY</t>
  </si>
  <si>
    <t>PENALTIES</t>
  </si>
  <si>
    <t>Сonditions:</t>
  </si>
  <si>
    <t xml:space="preserve">           </t>
  </si>
  <si>
    <t>RPRRU</t>
  </si>
  <si>
    <t>7d</t>
  </si>
  <si>
    <t>till 04nov16</t>
  </si>
  <si>
    <t>till 31 mar17</t>
  </si>
  <si>
    <t>1 allowed</t>
  </si>
  <si>
    <t>STOPOVER</t>
  </si>
  <si>
    <t>APEX</t>
  </si>
  <si>
    <t>All in rubles</t>
  </si>
  <si>
    <t>1/01/2017-9/01/2017 inbound</t>
  </si>
  <si>
    <t>15/12/2016-26/12/2016 outbound</t>
  </si>
  <si>
    <t>change before 150 eur</t>
  </si>
  <si>
    <t>change after eur 150</t>
  </si>
  <si>
    <t>cancellation before no</t>
  </si>
  <si>
    <t>cancellation after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</si>
</sst>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Calibri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8" fillId="2" borderId="0" xfId="0" applyNumberFormat="1" applyFont="1" applyFill="1" applyBorder="1"/>
    <xf numFmtId="0" fontId="9" fillId="2" borderId="0" xfId="0" applyFont="1" applyFill="1"/>
    <xf numFmtId="0" fontId="10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" fontId="11" fillId="0" borderId="3" xfId="0" applyNumberFormat="1" applyFont="1" applyFill="1" applyBorder="1" applyAlignment="1">
      <alignment horizontal="center"/>
    </xf>
    <xf numFmtId="1" fontId="13" fillId="0" borderId="3" xfId="0" applyNumberFormat="1" applyFont="1" applyFill="1" applyBorder="1" applyAlignment="1">
      <alignment horizontal="center"/>
    </xf>
    <xf numFmtId="1" fontId="13" fillId="0" borderId="16" xfId="0" applyNumberFormat="1" applyFont="1" applyFill="1" applyBorder="1" applyAlignment="1">
      <alignment horizontal="center"/>
    </xf>
    <xf numFmtId="1" fontId="12" fillId="2" borderId="17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1" fillId="0" borderId="10" xfId="0" applyNumberFormat="1" applyFont="1" applyFill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1" fontId="11" fillId="0" borderId="10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5" fillId="2" borderId="0" xfId="0" applyFont="1" applyFill="1"/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7" fillId="2" borderId="0" xfId="1" applyFont="1" applyFill="1" applyBorder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160020</xdr:rowOff>
    </xdr:from>
    <xdr:to>
      <xdr:col>17</xdr:col>
      <xdr:colOff>38100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60020"/>
          <a:ext cx="845058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S44"/>
  <sheetViews>
    <sheetView tabSelected="1" workbookViewId="0">
      <selection activeCell="I36" sqref="I36"/>
    </sheetView>
  </sheetViews>
  <sheetFormatPr defaultColWidth="8.88671875" defaultRowHeight="14.4"/>
  <cols>
    <col min="1" max="1" width="3.88671875" style="1" customWidth="1"/>
    <col min="2" max="2" width="7.44140625" style="1" customWidth="1"/>
    <col min="3" max="3" width="7.21875" style="1" customWidth="1"/>
    <col min="4" max="4" width="8.77734375" style="1" customWidth="1"/>
    <col min="5" max="5" width="6.5546875" style="1" customWidth="1"/>
    <col min="6" max="6" width="8.77734375" style="1" customWidth="1"/>
    <col min="7" max="7" width="4" style="1" bestFit="1" customWidth="1"/>
    <col min="8" max="8" width="7.109375" style="1" customWidth="1"/>
    <col min="9" max="9" width="8.6640625" style="1" customWidth="1"/>
    <col min="10" max="10" width="8.77734375" style="1" customWidth="1"/>
    <col min="11" max="11" width="9.88671875" style="1" customWidth="1"/>
    <col min="12" max="12" width="6.21875" style="1" customWidth="1"/>
    <col min="13" max="13" width="8.88671875" style="1"/>
    <col min="14" max="14" width="4" style="1" bestFit="1" customWidth="1"/>
    <col min="15" max="15" width="7.33203125" style="1" customWidth="1"/>
    <col min="16" max="16" width="8.6640625" style="1" customWidth="1"/>
    <col min="17" max="17" width="10.109375" style="1" customWidth="1"/>
    <col min="18" max="16384" width="8.88671875" style="1"/>
  </cols>
  <sheetData>
    <row r="6" spans="2:17" ht="15" thickBot="1"/>
    <row r="7" spans="2:17" ht="15" thickBot="1">
      <c r="B7" s="16" t="s">
        <v>0</v>
      </c>
      <c r="C7" s="17" t="s">
        <v>1</v>
      </c>
      <c r="D7" s="18" t="s">
        <v>1</v>
      </c>
      <c r="E7" s="19" t="s">
        <v>1</v>
      </c>
      <c r="F7" s="20" t="s">
        <v>2</v>
      </c>
      <c r="G7" s="19" t="s">
        <v>1</v>
      </c>
      <c r="H7" s="19" t="s">
        <v>1</v>
      </c>
      <c r="I7" s="19" t="s">
        <v>1</v>
      </c>
      <c r="J7" s="21"/>
      <c r="K7" s="18" t="s">
        <v>1</v>
      </c>
      <c r="L7" s="19" t="s">
        <v>1</v>
      </c>
      <c r="M7" s="20" t="s">
        <v>3</v>
      </c>
      <c r="N7" s="19" t="s">
        <v>1</v>
      </c>
      <c r="O7" s="19" t="s">
        <v>1</v>
      </c>
      <c r="P7" s="22" t="s">
        <v>1</v>
      </c>
      <c r="Q7" s="23" t="s">
        <v>1</v>
      </c>
    </row>
    <row r="8" spans="2:17" ht="15" thickBot="1">
      <c r="B8" s="24" t="s">
        <v>4</v>
      </c>
      <c r="C8" s="24" t="s">
        <v>5</v>
      </c>
      <c r="D8" s="25" t="s">
        <v>6</v>
      </c>
      <c r="E8" s="26" t="s">
        <v>7</v>
      </c>
      <c r="F8" s="26" t="s">
        <v>8</v>
      </c>
      <c r="G8" s="26" t="s">
        <v>9</v>
      </c>
      <c r="H8" s="26" t="s">
        <v>10</v>
      </c>
      <c r="I8" s="26" t="s">
        <v>11</v>
      </c>
      <c r="J8" s="27" t="s">
        <v>43</v>
      </c>
      <c r="K8" s="25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8" t="s">
        <v>11</v>
      </c>
      <c r="Q8" s="29" t="s">
        <v>43</v>
      </c>
    </row>
    <row r="9" spans="2:17">
      <c r="B9" s="30" t="s">
        <v>12</v>
      </c>
      <c r="C9" s="31" t="s">
        <v>15</v>
      </c>
      <c r="D9" s="32" t="s">
        <v>27</v>
      </c>
      <c r="E9" s="32" t="s">
        <v>13</v>
      </c>
      <c r="F9" s="33">
        <v>394</v>
      </c>
      <c r="G9" s="32">
        <v>200</v>
      </c>
      <c r="H9" s="34">
        <v>128</v>
      </c>
      <c r="I9" s="35">
        <f>SUM(F9:H9)</f>
        <v>722</v>
      </c>
      <c r="J9" s="35">
        <f>I9*69.5</f>
        <v>50179</v>
      </c>
      <c r="K9" s="32" t="s">
        <v>27</v>
      </c>
      <c r="L9" s="32" t="s">
        <v>13</v>
      </c>
      <c r="M9" s="33">
        <v>425</v>
      </c>
      <c r="N9" s="32">
        <v>200</v>
      </c>
      <c r="O9" s="34">
        <v>97</v>
      </c>
      <c r="P9" s="36">
        <f t="shared" ref="P9:P10" si="0">SUM(M9:O9)</f>
        <v>722</v>
      </c>
      <c r="Q9" s="37">
        <f>P9*69.5</f>
        <v>50179</v>
      </c>
    </row>
    <row r="10" spans="2:17">
      <c r="B10" s="38" t="s">
        <v>12</v>
      </c>
      <c r="C10" s="39" t="s">
        <v>15</v>
      </c>
      <c r="D10" s="40" t="s">
        <v>36</v>
      </c>
      <c r="E10" s="40" t="s">
        <v>13</v>
      </c>
      <c r="F10" s="41">
        <v>514</v>
      </c>
      <c r="G10" s="40">
        <v>200</v>
      </c>
      <c r="H10" s="42">
        <v>128</v>
      </c>
      <c r="I10" s="43">
        <f t="shared" ref="I10:I12" si="1">SUM(F10:H10)</f>
        <v>842</v>
      </c>
      <c r="J10" s="43">
        <f t="shared" ref="J10:J28" si="2">I10*69.5</f>
        <v>58519</v>
      </c>
      <c r="K10" s="40" t="s">
        <v>36</v>
      </c>
      <c r="L10" s="40" t="s">
        <v>13</v>
      </c>
      <c r="M10" s="41">
        <v>545</v>
      </c>
      <c r="N10" s="40">
        <v>200</v>
      </c>
      <c r="O10" s="42">
        <v>97</v>
      </c>
      <c r="P10" s="44">
        <f t="shared" si="0"/>
        <v>842</v>
      </c>
      <c r="Q10" s="45">
        <f t="shared" ref="Q10:Q28" si="3">P10*69.5</f>
        <v>58519</v>
      </c>
    </row>
    <row r="11" spans="2:17">
      <c r="B11" s="38" t="s">
        <v>12</v>
      </c>
      <c r="C11" s="39" t="s">
        <v>16</v>
      </c>
      <c r="D11" s="40" t="s">
        <v>27</v>
      </c>
      <c r="E11" s="40" t="s">
        <v>13</v>
      </c>
      <c r="F11" s="41">
        <v>430</v>
      </c>
      <c r="G11" s="46">
        <v>200</v>
      </c>
      <c r="H11" s="42">
        <v>150</v>
      </c>
      <c r="I11" s="43">
        <f t="shared" si="1"/>
        <v>780</v>
      </c>
      <c r="J11" s="43">
        <f t="shared" si="2"/>
        <v>54210</v>
      </c>
      <c r="K11" s="40" t="s">
        <v>27</v>
      </c>
      <c r="L11" s="40" t="s">
        <v>13</v>
      </c>
      <c r="M11" s="41">
        <v>460</v>
      </c>
      <c r="N11" s="46">
        <v>200</v>
      </c>
      <c r="O11" s="42">
        <v>120</v>
      </c>
      <c r="P11" s="44">
        <f t="shared" ref="P11:P27" si="4">SUM(M11:O11)</f>
        <v>780</v>
      </c>
      <c r="Q11" s="45">
        <f t="shared" si="3"/>
        <v>54210</v>
      </c>
    </row>
    <row r="12" spans="2:17">
      <c r="B12" s="38" t="s">
        <v>12</v>
      </c>
      <c r="C12" s="39" t="s">
        <v>16</v>
      </c>
      <c r="D12" s="40" t="s">
        <v>36</v>
      </c>
      <c r="E12" s="40" t="s">
        <v>13</v>
      </c>
      <c r="F12" s="41">
        <v>556</v>
      </c>
      <c r="G12" s="46">
        <v>200</v>
      </c>
      <c r="H12" s="42">
        <v>150</v>
      </c>
      <c r="I12" s="43">
        <f t="shared" si="1"/>
        <v>906</v>
      </c>
      <c r="J12" s="43">
        <f t="shared" si="2"/>
        <v>62967</v>
      </c>
      <c r="K12" s="40" t="s">
        <v>36</v>
      </c>
      <c r="L12" s="40" t="s">
        <v>13</v>
      </c>
      <c r="M12" s="41">
        <v>586</v>
      </c>
      <c r="N12" s="46">
        <v>200</v>
      </c>
      <c r="O12" s="42">
        <v>120</v>
      </c>
      <c r="P12" s="44">
        <f t="shared" si="4"/>
        <v>906</v>
      </c>
      <c r="Q12" s="45">
        <f t="shared" si="3"/>
        <v>62967</v>
      </c>
    </row>
    <row r="13" spans="2:17">
      <c r="B13" s="38" t="s">
        <v>12</v>
      </c>
      <c r="C13" s="39" t="s">
        <v>17</v>
      </c>
      <c r="D13" s="40"/>
      <c r="E13" s="40" t="s">
        <v>14</v>
      </c>
      <c r="F13" s="40"/>
      <c r="G13" s="40" t="s">
        <v>1</v>
      </c>
      <c r="H13" s="40" t="s">
        <v>1</v>
      </c>
      <c r="I13" s="47" t="s">
        <v>1</v>
      </c>
      <c r="J13" s="43"/>
      <c r="K13" s="40" t="s">
        <v>27</v>
      </c>
      <c r="L13" s="40" t="s">
        <v>13</v>
      </c>
      <c r="M13" s="41">
        <v>475</v>
      </c>
      <c r="N13" s="46">
        <v>200</v>
      </c>
      <c r="O13" s="42">
        <v>94</v>
      </c>
      <c r="P13" s="44">
        <f t="shared" si="4"/>
        <v>769</v>
      </c>
      <c r="Q13" s="45">
        <f t="shared" si="3"/>
        <v>53445.5</v>
      </c>
    </row>
    <row r="14" spans="2:17">
      <c r="B14" s="38" t="s">
        <v>12</v>
      </c>
      <c r="C14" s="39" t="s">
        <v>17</v>
      </c>
      <c r="D14" s="40"/>
      <c r="E14" s="40"/>
      <c r="F14" s="40"/>
      <c r="G14" s="40"/>
      <c r="H14" s="40"/>
      <c r="I14" s="47"/>
      <c r="J14" s="43"/>
      <c r="K14" s="40" t="s">
        <v>36</v>
      </c>
      <c r="L14" s="40" t="s">
        <v>13</v>
      </c>
      <c r="M14" s="41">
        <v>685</v>
      </c>
      <c r="N14" s="46">
        <v>200</v>
      </c>
      <c r="O14" s="42">
        <v>94</v>
      </c>
      <c r="P14" s="44">
        <f t="shared" si="4"/>
        <v>979</v>
      </c>
      <c r="Q14" s="45">
        <f t="shared" si="3"/>
        <v>68040.5</v>
      </c>
    </row>
    <row r="15" spans="2:17">
      <c r="B15" s="38" t="s">
        <v>12</v>
      </c>
      <c r="C15" s="39" t="s">
        <v>18</v>
      </c>
      <c r="D15" s="40"/>
      <c r="E15" s="40" t="s">
        <v>14</v>
      </c>
      <c r="F15" s="40"/>
      <c r="G15" s="40"/>
      <c r="H15" s="40" t="s">
        <v>1</v>
      </c>
      <c r="I15" s="47" t="s">
        <v>1</v>
      </c>
      <c r="J15" s="43"/>
      <c r="K15" s="40" t="s">
        <v>27</v>
      </c>
      <c r="L15" s="40" t="s">
        <v>13</v>
      </c>
      <c r="M15" s="41">
        <v>705</v>
      </c>
      <c r="N15" s="46">
        <v>200</v>
      </c>
      <c r="O15" s="42">
        <v>92</v>
      </c>
      <c r="P15" s="44">
        <f t="shared" si="4"/>
        <v>997</v>
      </c>
      <c r="Q15" s="45">
        <f t="shared" si="3"/>
        <v>69291.5</v>
      </c>
    </row>
    <row r="16" spans="2:17">
      <c r="B16" s="38" t="s">
        <v>12</v>
      </c>
      <c r="C16" s="39" t="s">
        <v>18</v>
      </c>
      <c r="D16" s="40"/>
      <c r="E16" s="40"/>
      <c r="F16" s="40"/>
      <c r="G16" s="40"/>
      <c r="H16" s="40"/>
      <c r="I16" s="47"/>
      <c r="J16" s="43"/>
      <c r="K16" s="40" t="s">
        <v>36</v>
      </c>
      <c r="L16" s="40" t="s">
        <v>13</v>
      </c>
      <c r="M16" s="41">
        <v>849</v>
      </c>
      <c r="N16" s="46">
        <v>200</v>
      </c>
      <c r="O16" s="42">
        <v>92</v>
      </c>
      <c r="P16" s="44">
        <f t="shared" si="4"/>
        <v>1141</v>
      </c>
      <c r="Q16" s="45">
        <f t="shared" si="3"/>
        <v>79299.5</v>
      </c>
    </row>
    <row r="17" spans="2:19">
      <c r="B17" s="38" t="s">
        <v>12</v>
      </c>
      <c r="C17" s="39" t="s">
        <v>19</v>
      </c>
      <c r="D17" s="40" t="s">
        <v>27</v>
      </c>
      <c r="E17" s="40" t="s">
        <v>13</v>
      </c>
      <c r="F17" s="41">
        <v>475</v>
      </c>
      <c r="G17" s="40">
        <v>200</v>
      </c>
      <c r="H17" s="40">
        <v>130</v>
      </c>
      <c r="I17" s="43">
        <f>SUM(F17:H17)</f>
        <v>805</v>
      </c>
      <c r="J17" s="43">
        <f t="shared" si="2"/>
        <v>55947.5</v>
      </c>
      <c r="K17" s="40" t="s">
        <v>27</v>
      </c>
      <c r="L17" s="40" t="s">
        <v>13</v>
      </c>
      <c r="M17" s="41">
        <v>505</v>
      </c>
      <c r="N17" s="46">
        <v>200</v>
      </c>
      <c r="O17" s="42">
        <v>92</v>
      </c>
      <c r="P17" s="44">
        <f t="shared" si="4"/>
        <v>797</v>
      </c>
      <c r="Q17" s="45">
        <f t="shared" si="3"/>
        <v>55391.5</v>
      </c>
    </row>
    <row r="18" spans="2:19">
      <c r="B18" s="38" t="s">
        <v>12</v>
      </c>
      <c r="C18" s="39" t="s">
        <v>19</v>
      </c>
      <c r="D18" s="40" t="s">
        <v>36</v>
      </c>
      <c r="E18" s="40" t="s">
        <v>13</v>
      </c>
      <c r="F18" s="41">
        <v>784</v>
      </c>
      <c r="G18" s="40">
        <v>200</v>
      </c>
      <c r="H18" s="40">
        <v>130</v>
      </c>
      <c r="I18" s="43">
        <f>SUM(F18:H18)</f>
        <v>1114</v>
      </c>
      <c r="J18" s="43">
        <f t="shared" si="2"/>
        <v>77423</v>
      </c>
      <c r="K18" s="40" t="s">
        <v>36</v>
      </c>
      <c r="L18" s="40" t="s">
        <v>13</v>
      </c>
      <c r="M18" s="41">
        <v>814</v>
      </c>
      <c r="N18" s="46">
        <v>200</v>
      </c>
      <c r="O18" s="42">
        <v>92</v>
      </c>
      <c r="P18" s="44">
        <f t="shared" si="4"/>
        <v>1106</v>
      </c>
      <c r="Q18" s="45">
        <f t="shared" si="3"/>
        <v>76867</v>
      </c>
    </row>
    <row r="19" spans="2:19">
      <c r="B19" s="38" t="s">
        <v>12</v>
      </c>
      <c r="C19" s="48" t="s">
        <v>20</v>
      </c>
      <c r="D19" s="40" t="s">
        <v>27</v>
      </c>
      <c r="E19" s="40" t="s">
        <v>13</v>
      </c>
      <c r="F19" s="41">
        <v>576</v>
      </c>
      <c r="G19" s="40">
        <v>200</v>
      </c>
      <c r="H19" s="40">
        <v>118</v>
      </c>
      <c r="I19" s="43">
        <f t="shared" ref="I19:I23" si="5">SUM(F19:H19)</f>
        <v>894</v>
      </c>
      <c r="J19" s="43">
        <f t="shared" si="2"/>
        <v>62133</v>
      </c>
      <c r="K19" s="40" t="s">
        <v>27</v>
      </c>
      <c r="L19" s="40" t="s">
        <v>13</v>
      </c>
      <c r="M19" s="41">
        <v>607</v>
      </c>
      <c r="N19" s="46">
        <v>200</v>
      </c>
      <c r="O19" s="42">
        <v>87</v>
      </c>
      <c r="P19" s="44">
        <f t="shared" si="4"/>
        <v>894</v>
      </c>
      <c r="Q19" s="45">
        <f t="shared" si="3"/>
        <v>62133</v>
      </c>
    </row>
    <row r="20" spans="2:19">
      <c r="B20" s="38" t="s">
        <v>12</v>
      </c>
      <c r="C20" s="48" t="s">
        <v>20</v>
      </c>
      <c r="D20" s="40" t="s">
        <v>36</v>
      </c>
      <c r="E20" s="40" t="s">
        <v>13</v>
      </c>
      <c r="F20" s="41">
        <v>734</v>
      </c>
      <c r="G20" s="40">
        <v>200</v>
      </c>
      <c r="H20" s="40">
        <v>118</v>
      </c>
      <c r="I20" s="43">
        <f t="shared" si="5"/>
        <v>1052</v>
      </c>
      <c r="J20" s="43">
        <f t="shared" si="2"/>
        <v>73114</v>
      </c>
      <c r="K20" s="40" t="s">
        <v>36</v>
      </c>
      <c r="L20" s="40" t="s">
        <v>13</v>
      </c>
      <c r="M20" s="41">
        <v>765</v>
      </c>
      <c r="N20" s="46">
        <v>200</v>
      </c>
      <c r="O20" s="42">
        <v>87</v>
      </c>
      <c r="P20" s="44">
        <f t="shared" si="4"/>
        <v>1052</v>
      </c>
      <c r="Q20" s="45">
        <f t="shared" si="3"/>
        <v>73114</v>
      </c>
    </row>
    <row r="21" spans="2:19">
      <c r="B21" s="38" t="s">
        <v>12</v>
      </c>
      <c r="C21" s="39" t="s">
        <v>21</v>
      </c>
      <c r="D21" s="40" t="s">
        <v>27</v>
      </c>
      <c r="E21" s="40" t="s">
        <v>13</v>
      </c>
      <c r="F21" s="41">
        <v>415</v>
      </c>
      <c r="G21" s="46">
        <v>200</v>
      </c>
      <c r="H21" s="40">
        <v>128</v>
      </c>
      <c r="I21" s="43">
        <f>SUM(F21:H21)</f>
        <v>743</v>
      </c>
      <c r="J21" s="43">
        <f t="shared" si="2"/>
        <v>51638.5</v>
      </c>
      <c r="K21" s="40" t="s">
        <v>27</v>
      </c>
      <c r="L21" s="40" t="s">
        <v>13</v>
      </c>
      <c r="M21" s="41">
        <v>445</v>
      </c>
      <c r="N21" s="46">
        <v>200</v>
      </c>
      <c r="O21" s="42">
        <v>98</v>
      </c>
      <c r="P21" s="44">
        <f>SUM(M21:O21)</f>
        <v>743</v>
      </c>
      <c r="Q21" s="45">
        <f t="shared" si="3"/>
        <v>51638.5</v>
      </c>
    </row>
    <row r="22" spans="2:19">
      <c r="B22" s="38" t="s">
        <v>12</v>
      </c>
      <c r="C22" s="39" t="s">
        <v>21</v>
      </c>
      <c r="D22" s="40" t="s">
        <v>36</v>
      </c>
      <c r="E22" s="40" t="s">
        <v>13</v>
      </c>
      <c r="F22" s="41">
        <v>584</v>
      </c>
      <c r="G22" s="46">
        <v>200</v>
      </c>
      <c r="H22" s="40">
        <v>128</v>
      </c>
      <c r="I22" s="43">
        <f t="shared" si="5"/>
        <v>912</v>
      </c>
      <c r="J22" s="43">
        <f t="shared" si="2"/>
        <v>63384</v>
      </c>
      <c r="K22" s="40" t="s">
        <v>36</v>
      </c>
      <c r="L22" s="40" t="s">
        <v>13</v>
      </c>
      <c r="M22" s="41">
        <v>614</v>
      </c>
      <c r="N22" s="46">
        <v>200</v>
      </c>
      <c r="O22" s="42">
        <v>98</v>
      </c>
      <c r="P22" s="44">
        <f t="shared" si="4"/>
        <v>912</v>
      </c>
      <c r="Q22" s="45">
        <f t="shared" si="3"/>
        <v>63384</v>
      </c>
    </row>
    <row r="23" spans="2:19">
      <c r="B23" s="38" t="s">
        <v>12</v>
      </c>
      <c r="C23" s="39" t="s">
        <v>22</v>
      </c>
      <c r="D23" s="40" t="s">
        <v>27</v>
      </c>
      <c r="E23" s="40" t="s">
        <v>13</v>
      </c>
      <c r="F23" s="41">
        <v>586</v>
      </c>
      <c r="G23" s="46">
        <v>200</v>
      </c>
      <c r="H23" s="40">
        <v>112</v>
      </c>
      <c r="I23" s="43">
        <f t="shared" si="5"/>
        <v>898</v>
      </c>
      <c r="J23" s="43">
        <f t="shared" si="2"/>
        <v>62411</v>
      </c>
      <c r="K23" s="40" t="s">
        <v>27</v>
      </c>
      <c r="L23" s="40" t="s">
        <v>13</v>
      </c>
      <c r="M23" s="41">
        <v>617</v>
      </c>
      <c r="N23" s="46">
        <v>200</v>
      </c>
      <c r="O23" s="42">
        <v>81</v>
      </c>
      <c r="P23" s="44">
        <f t="shared" si="4"/>
        <v>898</v>
      </c>
      <c r="Q23" s="45">
        <f t="shared" si="3"/>
        <v>62411</v>
      </c>
    </row>
    <row r="24" spans="2:19">
      <c r="B24" s="38" t="s">
        <v>12</v>
      </c>
      <c r="C24" s="39" t="s">
        <v>22</v>
      </c>
      <c r="D24" s="40" t="s">
        <v>36</v>
      </c>
      <c r="E24" s="40" t="s">
        <v>13</v>
      </c>
      <c r="F24" s="41">
        <v>635</v>
      </c>
      <c r="G24" s="46">
        <v>200</v>
      </c>
      <c r="H24" s="40">
        <v>112</v>
      </c>
      <c r="I24" s="43">
        <f>SUM(F24:H24)</f>
        <v>947</v>
      </c>
      <c r="J24" s="43">
        <f t="shared" si="2"/>
        <v>65816.5</v>
      </c>
      <c r="K24" s="40" t="s">
        <v>36</v>
      </c>
      <c r="L24" s="40" t="s">
        <v>13</v>
      </c>
      <c r="M24" s="41">
        <v>666</v>
      </c>
      <c r="N24" s="46">
        <v>200</v>
      </c>
      <c r="O24" s="42">
        <v>81</v>
      </c>
      <c r="P24" s="44">
        <f t="shared" si="4"/>
        <v>947</v>
      </c>
      <c r="Q24" s="45">
        <f t="shared" si="3"/>
        <v>65816.5</v>
      </c>
      <c r="S24" s="5"/>
    </row>
    <row r="25" spans="2:19">
      <c r="B25" s="38" t="s">
        <v>12</v>
      </c>
      <c r="C25" s="39" t="s">
        <v>23</v>
      </c>
      <c r="D25" s="40" t="s">
        <v>27</v>
      </c>
      <c r="E25" s="40" t="s">
        <v>13</v>
      </c>
      <c r="F25" s="41">
        <v>455</v>
      </c>
      <c r="G25" s="46">
        <v>200</v>
      </c>
      <c r="H25" s="40">
        <v>111</v>
      </c>
      <c r="I25" s="43">
        <f t="shared" ref="I25:I28" si="6">SUM(F25:H25)</f>
        <v>766</v>
      </c>
      <c r="J25" s="43">
        <f t="shared" si="2"/>
        <v>53237</v>
      </c>
      <c r="K25" s="40" t="s">
        <v>27</v>
      </c>
      <c r="L25" s="40" t="s">
        <v>13</v>
      </c>
      <c r="M25" s="41">
        <v>485</v>
      </c>
      <c r="N25" s="46">
        <v>200</v>
      </c>
      <c r="O25" s="42">
        <v>81</v>
      </c>
      <c r="P25" s="44">
        <f t="shared" si="4"/>
        <v>766</v>
      </c>
      <c r="Q25" s="45">
        <f t="shared" si="3"/>
        <v>53237</v>
      </c>
    </row>
    <row r="26" spans="2:19">
      <c r="B26" s="38" t="s">
        <v>12</v>
      </c>
      <c r="C26" s="39" t="s">
        <v>23</v>
      </c>
      <c r="D26" s="40" t="s">
        <v>36</v>
      </c>
      <c r="E26" s="40" t="s">
        <v>13</v>
      </c>
      <c r="F26" s="41">
        <v>595</v>
      </c>
      <c r="G26" s="46">
        <v>200</v>
      </c>
      <c r="H26" s="40">
        <v>111</v>
      </c>
      <c r="I26" s="43">
        <f t="shared" si="6"/>
        <v>906</v>
      </c>
      <c r="J26" s="43">
        <f t="shared" si="2"/>
        <v>62967</v>
      </c>
      <c r="K26" s="40" t="s">
        <v>36</v>
      </c>
      <c r="L26" s="40" t="s">
        <v>13</v>
      </c>
      <c r="M26" s="41">
        <v>625</v>
      </c>
      <c r="N26" s="46">
        <v>200</v>
      </c>
      <c r="O26" s="42">
        <v>81</v>
      </c>
      <c r="P26" s="44">
        <f t="shared" si="4"/>
        <v>906</v>
      </c>
      <c r="Q26" s="45">
        <f t="shared" si="3"/>
        <v>62967</v>
      </c>
    </row>
    <row r="27" spans="2:19">
      <c r="B27" s="38" t="s">
        <v>12</v>
      </c>
      <c r="C27" s="39" t="s">
        <v>24</v>
      </c>
      <c r="D27" s="40" t="s">
        <v>27</v>
      </c>
      <c r="E27" s="40" t="s">
        <v>13</v>
      </c>
      <c r="F27" s="41">
        <v>436</v>
      </c>
      <c r="G27" s="46">
        <v>200</v>
      </c>
      <c r="H27" s="40">
        <v>128</v>
      </c>
      <c r="I27" s="43">
        <f>SUM(F27:H27)</f>
        <v>764</v>
      </c>
      <c r="J27" s="43">
        <f t="shared" si="2"/>
        <v>53098</v>
      </c>
      <c r="K27" s="40" t="s">
        <v>27</v>
      </c>
      <c r="L27" s="40" t="s">
        <v>13</v>
      </c>
      <c r="M27" s="41">
        <v>464</v>
      </c>
      <c r="N27" s="46">
        <v>200</v>
      </c>
      <c r="O27" s="42">
        <v>65</v>
      </c>
      <c r="P27" s="44">
        <f t="shared" si="4"/>
        <v>729</v>
      </c>
      <c r="Q27" s="45">
        <f t="shared" si="3"/>
        <v>50665.5</v>
      </c>
    </row>
    <row r="28" spans="2:19" ht="15" thickBot="1">
      <c r="B28" s="49" t="s">
        <v>12</v>
      </c>
      <c r="C28" s="50" t="s">
        <v>24</v>
      </c>
      <c r="D28" s="51" t="s">
        <v>36</v>
      </c>
      <c r="E28" s="51" t="s">
        <v>13</v>
      </c>
      <c r="F28" s="52">
        <v>606</v>
      </c>
      <c r="G28" s="53">
        <v>200</v>
      </c>
      <c r="H28" s="51">
        <v>128</v>
      </c>
      <c r="I28" s="54">
        <f t="shared" si="6"/>
        <v>934</v>
      </c>
      <c r="J28" s="54">
        <f t="shared" si="2"/>
        <v>64913</v>
      </c>
      <c r="K28" s="51" t="s">
        <v>36</v>
      </c>
      <c r="L28" s="51" t="s">
        <v>13</v>
      </c>
      <c r="M28" s="52">
        <v>634</v>
      </c>
      <c r="N28" s="53">
        <v>200</v>
      </c>
      <c r="O28" s="55">
        <v>65</v>
      </c>
      <c r="P28" s="56">
        <f>SUM(M28:O28)</f>
        <v>899</v>
      </c>
      <c r="Q28" s="57">
        <f t="shared" si="3"/>
        <v>62480.5</v>
      </c>
    </row>
    <row r="29" spans="2:19">
      <c r="B29" s="7"/>
      <c r="C29" s="8"/>
      <c r="D29" s="9"/>
      <c r="E29" s="9"/>
      <c r="F29" s="10"/>
      <c r="G29" s="11"/>
      <c r="H29" s="9"/>
      <c r="I29" s="12"/>
      <c r="J29" s="12"/>
      <c r="K29" s="9"/>
      <c r="L29" s="9"/>
      <c r="M29" s="10"/>
      <c r="N29" s="11"/>
      <c r="O29" s="13"/>
      <c r="P29" s="12"/>
      <c r="Q29" s="14"/>
    </row>
    <row r="30" spans="2:19" ht="15.6">
      <c r="B30" s="15" t="s">
        <v>34</v>
      </c>
      <c r="C30" s="2"/>
      <c r="D30" s="2"/>
      <c r="E30" s="2"/>
      <c r="F30" s="2"/>
      <c r="G30" s="2"/>
      <c r="H30" s="2"/>
      <c r="I30" s="2"/>
    </row>
    <row r="31" spans="2:19">
      <c r="B31" s="60" t="s">
        <v>42</v>
      </c>
      <c r="C31" s="3"/>
      <c r="D31" s="61" t="s">
        <v>37</v>
      </c>
      <c r="E31" s="61"/>
      <c r="F31" s="61"/>
      <c r="G31" s="2"/>
      <c r="H31" s="2"/>
      <c r="I31" s="2"/>
      <c r="J31" s="2"/>
      <c r="K31" s="2"/>
      <c r="L31" s="2"/>
      <c r="M31" s="2"/>
      <c r="S31" s="1" t="s">
        <v>35</v>
      </c>
    </row>
    <row r="32" spans="2:19">
      <c r="B32" s="62" t="s">
        <v>28</v>
      </c>
      <c r="C32" s="63"/>
      <c r="D32" s="61" t="s">
        <v>38</v>
      </c>
      <c r="E32" s="61"/>
      <c r="F32" s="61"/>
      <c r="G32" s="58"/>
      <c r="H32" s="6"/>
      <c r="I32" s="2"/>
      <c r="J32" s="2"/>
      <c r="K32" s="2"/>
      <c r="L32" s="2"/>
      <c r="M32" s="2"/>
    </row>
    <row r="33" spans="2:13">
      <c r="B33" s="62" t="s">
        <v>29</v>
      </c>
      <c r="C33" s="63"/>
      <c r="D33" s="61" t="s">
        <v>39</v>
      </c>
      <c r="E33" s="61"/>
      <c r="F33" s="61"/>
      <c r="G33" s="58"/>
      <c r="H33" s="6"/>
      <c r="I33" s="3"/>
      <c r="J33" s="6"/>
      <c r="K33" s="2"/>
      <c r="L33" s="2"/>
      <c r="M33" s="2"/>
    </row>
    <row r="34" spans="2:13">
      <c r="B34" s="62" t="s">
        <v>30</v>
      </c>
      <c r="C34" s="63"/>
      <c r="D34" s="61" t="s">
        <v>45</v>
      </c>
      <c r="E34" s="61"/>
      <c r="F34" s="61"/>
      <c r="G34" s="58"/>
      <c r="H34" s="6"/>
      <c r="I34" s="3"/>
      <c r="J34" s="6"/>
      <c r="K34" s="3"/>
      <c r="L34" s="3"/>
      <c r="M34" s="4"/>
    </row>
    <row r="35" spans="2:13">
      <c r="B35" s="62"/>
      <c r="C35" s="63"/>
      <c r="D35" s="61" t="s">
        <v>44</v>
      </c>
      <c r="E35" s="61"/>
      <c r="F35" s="61"/>
      <c r="G35" s="58"/>
      <c r="H35" s="6"/>
      <c r="I35" s="3"/>
      <c r="J35" s="6"/>
      <c r="K35" s="3"/>
      <c r="L35" s="3"/>
      <c r="M35" s="4"/>
    </row>
    <row r="36" spans="2:13">
      <c r="B36" s="60" t="s">
        <v>41</v>
      </c>
      <c r="C36" s="64"/>
      <c r="D36" s="61" t="s">
        <v>40</v>
      </c>
      <c r="E36" s="61"/>
      <c r="F36" s="61"/>
      <c r="G36" s="58"/>
      <c r="H36" s="6"/>
      <c r="I36" s="3"/>
      <c r="J36" s="6"/>
      <c r="K36" s="3"/>
      <c r="L36" s="3"/>
      <c r="M36" s="4"/>
    </row>
    <row r="37" spans="2:13">
      <c r="B37" s="62" t="s">
        <v>31</v>
      </c>
      <c r="C37" s="64"/>
      <c r="D37" s="61" t="s">
        <v>26</v>
      </c>
      <c r="E37" s="61"/>
      <c r="F37" s="61"/>
      <c r="G37" s="58"/>
      <c r="H37" s="6"/>
      <c r="J37" s="6"/>
      <c r="K37" s="3"/>
      <c r="L37" s="3"/>
      <c r="M37" s="4"/>
    </row>
    <row r="38" spans="2:13">
      <c r="B38" s="62" t="s">
        <v>32</v>
      </c>
      <c r="C38" s="64"/>
      <c r="D38" s="61" t="s">
        <v>25</v>
      </c>
      <c r="E38" s="61"/>
      <c r="F38" s="61"/>
      <c r="G38" s="58"/>
      <c r="H38" s="6"/>
      <c r="J38" s="6"/>
    </row>
    <row r="39" spans="2:13">
      <c r="B39" s="62" t="s">
        <v>33</v>
      </c>
      <c r="C39" s="64"/>
      <c r="D39" s="61" t="s">
        <v>46</v>
      </c>
      <c r="E39" s="61"/>
      <c r="F39" s="61"/>
      <c r="G39" s="58"/>
      <c r="H39" s="6"/>
      <c r="J39" s="6"/>
    </row>
    <row r="40" spans="2:13">
      <c r="B40" s="65"/>
      <c r="C40" s="4"/>
      <c r="D40" s="61" t="s">
        <v>47</v>
      </c>
      <c r="E40" s="61"/>
      <c r="F40" s="61"/>
      <c r="G40" s="58"/>
      <c r="H40" s="6"/>
      <c r="J40" s="6"/>
    </row>
    <row r="41" spans="2:13">
      <c r="B41" s="4"/>
      <c r="C41" s="4"/>
      <c r="D41" s="61" t="s">
        <v>48</v>
      </c>
      <c r="E41" s="61"/>
      <c r="F41" s="61"/>
      <c r="G41" s="58"/>
      <c r="H41" s="6"/>
      <c r="J41" s="6"/>
    </row>
    <row r="42" spans="2:13">
      <c r="B42" s="4"/>
      <c r="C42" s="4"/>
      <c r="D42" s="61" t="s">
        <v>49</v>
      </c>
      <c r="E42" s="61"/>
      <c r="F42" s="61"/>
      <c r="G42" s="58"/>
      <c r="H42" s="6"/>
      <c r="J42" s="6"/>
    </row>
    <row r="43" spans="2:13">
      <c r="B43" s="59"/>
      <c r="C43" s="59"/>
      <c r="D43" s="59"/>
      <c r="E43" s="59"/>
      <c r="F43" s="59"/>
      <c r="G43" s="58"/>
      <c r="H43" s="6"/>
      <c r="J43" s="6"/>
    </row>
    <row r="44" spans="2:13">
      <c r="G44" s="59"/>
      <c r="J44" s="6"/>
    </row>
  </sheetData>
  <pageMargins left="0.25" right="0.25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 review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2016-10-21T13:40:36Z</cp:lastPrinted>
  <dcterms:created xsi:type="dcterms:W3CDTF">2016-08-26T09:46:16Z</dcterms:created>
  <dcterms:modified xsi:type="dcterms:W3CDTF">2016-10-21T13:43:52Z</dcterms:modified>
</cp:coreProperties>
</file>